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1\Wydzialy\D\DZP\Kopia\M.Maciejewska\Moje postępowania\2020 rok\DZP_70_PN_61_20 uni rower publiczny\ZMIANY SIWZ PO ODWOŁANIU\załaczniki do zmiany SWIZ\"/>
    </mc:Choice>
  </mc:AlternateContent>
  <bookViews>
    <workbookView xWindow="0" yWindow="0" windowWidth="23040" windowHeight="9195"/>
  </bookViews>
  <sheets>
    <sheet name="Formularz Cenowy" sheetId="4" r:id="rId1"/>
  </sheets>
  <definedNames>
    <definedName name="_xlnm.Print_Area" localSheetId="0">'Formularz Cenowy'!$A$2:$G$32,'Formularz Cenowy'!#REF!,'Formularz Cenowy'!#REF!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4" l="1"/>
  <c r="H51" i="4" s="1"/>
  <c r="G45" i="4" l="1"/>
  <c r="H45" i="4" s="1"/>
  <c r="G47" i="4"/>
  <c r="H47" i="4" s="1"/>
  <c r="G46" i="4"/>
  <c r="H46" i="4" s="1"/>
  <c r="G5" i="4"/>
  <c r="G34" i="4" l="1"/>
  <c r="G33" i="4"/>
  <c r="G35" i="4" s="1"/>
  <c r="H35" i="4" s="1"/>
  <c r="G37" i="4"/>
  <c r="G36" i="4"/>
  <c r="G38" i="4" l="1"/>
  <c r="H38" i="4" s="1"/>
  <c r="G20" i="4"/>
  <c r="G40" i="4"/>
  <c r="G39" i="4"/>
  <c r="G24" i="4"/>
  <c r="G23" i="4"/>
  <c r="G21" i="4"/>
  <c r="G25" i="4" l="1"/>
  <c r="G41" i="4"/>
  <c r="H41" i="4" s="1"/>
  <c r="G22" i="4"/>
  <c r="H22" i="4" s="1"/>
  <c r="H25" i="4"/>
  <c r="G14" i="4"/>
  <c r="G11" i="4"/>
  <c r="G8" i="4"/>
  <c r="G43" i="4"/>
  <c r="G42" i="4"/>
  <c r="G44" i="4" l="1"/>
  <c r="H44" i="4" s="1"/>
  <c r="G10" i="4"/>
  <c r="G12" i="4" s="1"/>
  <c r="H12" i="4" s="1"/>
  <c r="G7" i="4"/>
  <c r="G9" i="4" s="1"/>
  <c r="H9" i="4" s="1"/>
  <c r="G4" i="4"/>
  <c r="G6" i="4" s="1"/>
  <c r="G54" i="4" s="1"/>
  <c r="H6" i="4" l="1"/>
  <c r="G13" i="4"/>
  <c r="G15" i="4" s="1"/>
  <c r="H15" i="4" s="1"/>
  <c r="G31" i="4" l="1"/>
  <c r="G30" i="4"/>
  <c r="G32" i="4" s="1"/>
  <c r="H32" i="4" s="1"/>
  <c r="H54" i="4" l="1"/>
</calcChain>
</file>

<file path=xl/sharedStrings.xml><?xml version="1.0" encoding="utf-8"?>
<sst xmlns="http://schemas.openxmlformats.org/spreadsheetml/2006/main" count="107" uniqueCount="60">
  <si>
    <t>Cena jednostkowa netto</t>
  </si>
  <si>
    <t>Razem wartość netto</t>
  </si>
  <si>
    <t>miesiąc</t>
  </si>
  <si>
    <t>Lp.</t>
  </si>
  <si>
    <t>Zapewnienie Pompki rowerowej</t>
  </si>
  <si>
    <t>Zarządzanie i eksploatacja Pompki rowerowej</t>
  </si>
  <si>
    <t>rok</t>
  </si>
  <si>
    <t>4x5x6</t>
  </si>
  <si>
    <t>Liczba okresów</t>
  </si>
  <si>
    <t>Okres</t>
  </si>
  <si>
    <t>jednorazowo</t>
  </si>
  <si>
    <t>Koszty zaprojektowania i wdrożenia Systemu Informatycznego</t>
  </si>
  <si>
    <t>Koszty utrzymania Systemu Informatycznego</t>
  </si>
  <si>
    <t>Elementy stałe systemu WRP</t>
  </si>
  <si>
    <t xml:space="preserve">Suma wartości netto dla Systemu Informatycznego </t>
  </si>
  <si>
    <t>Całkowita wartość oferty netto</t>
  </si>
  <si>
    <t>Całkowita wartość oferty brutto</t>
  </si>
  <si>
    <t>Liczba elementów</t>
  </si>
  <si>
    <t xml:space="preserve"> W przypadku zadeklarowania w ofercie koszty zaprojektowania i wdrożenia systemu do prezentacji danych</t>
  </si>
  <si>
    <t>W przypadku zadeklarowania w ofercie koszty funkcjonowania systemu do prezentacji danych</t>
  </si>
  <si>
    <t>Suma wartości netto dla Systemu do prezentacji danych</t>
  </si>
  <si>
    <t>Suma wartości netto dla rowerów standardowych</t>
  </si>
  <si>
    <t>Suma wartości netto dla rowerów ze wspomaganiem elektrycznym</t>
  </si>
  <si>
    <t>Suma wartości netto dla rowerów dziecięcych "większych"</t>
  </si>
  <si>
    <t>Suma wartości netto dla rowerów dziecięcych "mniejszych"</t>
  </si>
  <si>
    <t>Suma wartości netto dla stojaków</t>
  </si>
  <si>
    <t xml:space="preserve"> Suma wartości netto dla Pompek rowerowych</t>
  </si>
  <si>
    <t>Suma wartości netto poszczególnych elementów WRP /(dzielona)  na liczbę okresów rozliczeniowych</t>
  </si>
  <si>
    <t>Część stała wynagrodzenia miesięcznego</t>
  </si>
  <si>
    <t>Część płynna wynagrodzenia miesięcznego, uzależniona od średniej ilości rowerów dostęnych w systemie WRP</t>
  </si>
  <si>
    <t>Rowery WRP</t>
  </si>
  <si>
    <t>Koszty zaprojektowania i wdrożenia Strony internetowej</t>
  </si>
  <si>
    <t>Koszty utrzymania Strony internetowej</t>
  </si>
  <si>
    <t>Suma wartości netto dla Strony internetowej</t>
  </si>
  <si>
    <t>Koszty zaprojektowania i wdrożenia Aplikacji mobilnej</t>
  </si>
  <si>
    <t>Koszty utrzymania Aplikacji mobilnej</t>
  </si>
  <si>
    <t>Suma wartości netto dla Aplikacji mobilnej</t>
  </si>
  <si>
    <t>Ustawienie i demontaż stacji  określone w §9 Umowy</t>
  </si>
  <si>
    <t>Ustawienie dodatkowej stacji w przypadku zadeklarowania w ofercie zapewnienia roweru dziecięcego WRP</t>
  </si>
  <si>
    <t>Ustawienie dodatkowej  stacji w przypadku zadeklarowania w ofercie roweru ze wspomaganiem elektrycznym  WRP</t>
  </si>
  <si>
    <t>Zapewnienie roweru standardowego WRP</t>
  </si>
  <si>
    <t>Koszty eksploatacji i obsługi roweru  standardowego WRP</t>
  </si>
  <si>
    <t xml:space="preserve">W przypadku zadeklarowania w ofercie zapewnienie roweru ze wspomaganiem elektrycznym WRP </t>
  </si>
  <si>
    <t>Koszty eksploatacji i obsługi roweru  ze wspomaganiem elektrycznym  WRP</t>
  </si>
  <si>
    <t xml:space="preserve">Koszty eksploatacji i obsługi  dziecięcego WRP "większego" </t>
  </si>
  <si>
    <t>W przypadku zadeklarowania o ofercie zapewnienia roweru dziecięcego WRP "większego"</t>
  </si>
  <si>
    <t>W przypadku zadeklarowania w ofercie zapewnienia roweru dziecięcego WRP "mniejszego"</t>
  </si>
  <si>
    <t>Koszty eksploatacji i obsługi  dziecięcego WRP "mniejszego"</t>
  </si>
  <si>
    <t>Zapewnienie stojaka</t>
  </si>
  <si>
    <t>Zarządzanie i eksploatacja stojaka</t>
  </si>
  <si>
    <t>Zapewnienie Terminala</t>
  </si>
  <si>
    <t>Zarządzanie i eksploatacja Terminala</t>
  </si>
  <si>
    <t xml:space="preserve"> Suma wartości netto dla Terminali</t>
  </si>
  <si>
    <t>Wycena prawa opcji</t>
  </si>
  <si>
    <t>Razem wartość brutto</t>
  </si>
  <si>
    <t>Wycena prawa opcji - Wydłużenia usługi zarządzania i utrzymania Systemu WRP do 30 listopada 2022 roku zgodnie z §4 Umowy</t>
  </si>
  <si>
    <t xml:space="preserve">Rowery </t>
  </si>
  <si>
    <t xml:space="preserve">Infrastruktra stała </t>
  </si>
  <si>
    <t xml:space="preserve">Infrastruktura systemowa </t>
  </si>
  <si>
    <t xml:space="preserve">Prawo opcji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</si>
</sst>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64" fontId="3" fillId="2" borderId="7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Fill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4" fontId="2" fillId="0" borderId="31" xfId="0" applyNumberFormat="1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2" fillId="0" borderId="11" xfId="0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0" fillId="0" borderId="13" xfId="0" applyNumberFormat="1" applyBorder="1" applyAlignment="1"/>
    <xf numFmtId="0" fontId="0" fillId="0" borderId="12" xfId="0" applyBorder="1" applyAlignment="1"/>
    <xf numFmtId="0" fontId="1" fillId="3" borderId="25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4"/>
  <sheetViews>
    <sheetView tabSelected="1" topLeftCell="A55" zoomScale="70" zoomScaleNormal="70" workbookViewId="0">
      <selection activeCell="I51" sqref="I51"/>
    </sheetView>
  </sheetViews>
  <sheetFormatPr defaultRowHeight="15" x14ac:dyDescent="0.25"/>
  <cols>
    <col min="1" max="1" width="3.7109375" customWidth="1"/>
    <col min="2" max="2" width="30.7109375" customWidth="1"/>
    <col min="3" max="3" width="12.7109375" style="22" customWidth="1"/>
    <col min="4" max="4" width="30.7109375" customWidth="1"/>
    <col min="5" max="5" width="32.28515625" customWidth="1"/>
    <col min="6" max="8" width="30.7109375" customWidth="1"/>
    <col min="9" max="9" width="15.42578125" bestFit="1" customWidth="1"/>
  </cols>
  <sheetData>
    <row r="1" spans="1:9" ht="45" customHeight="1" thickBot="1" x14ac:dyDescent="0.3">
      <c r="A1" s="72" t="s">
        <v>56</v>
      </c>
      <c r="B1" s="73"/>
      <c r="C1" s="73"/>
      <c r="D1" s="73"/>
      <c r="E1" s="73"/>
      <c r="F1" s="73"/>
      <c r="G1" s="73"/>
      <c r="H1" s="74"/>
    </row>
    <row r="2" spans="1:9" ht="60" customHeight="1" thickBot="1" x14ac:dyDescent="0.3">
      <c r="A2" s="53" t="s">
        <v>3</v>
      </c>
      <c r="B2" s="53" t="s">
        <v>30</v>
      </c>
      <c r="C2" s="53" t="s">
        <v>9</v>
      </c>
      <c r="D2" s="53" t="s">
        <v>0</v>
      </c>
      <c r="E2" s="53" t="s">
        <v>17</v>
      </c>
      <c r="F2" s="53" t="s">
        <v>8</v>
      </c>
      <c r="G2" s="53" t="s">
        <v>1</v>
      </c>
      <c r="H2" s="54" t="s">
        <v>29</v>
      </c>
    </row>
    <row r="3" spans="1:9" ht="60" customHeight="1" thickBot="1" x14ac:dyDescent="0.3">
      <c r="A3" s="37">
        <v>1</v>
      </c>
      <c r="B3" s="37">
        <v>2</v>
      </c>
      <c r="C3" s="37">
        <v>3</v>
      </c>
      <c r="D3" s="37">
        <v>4</v>
      </c>
      <c r="E3" s="37">
        <v>5</v>
      </c>
      <c r="F3" s="37">
        <v>6</v>
      </c>
      <c r="G3" s="37" t="s">
        <v>7</v>
      </c>
      <c r="H3" s="39" t="s">
        <v>27</v>
      </c>
      <c r="I3" s="18"/>
    </row>
    <row r="4" spans="1:9" ht="60" customHeight="1" thickBot="1" x14ac:dyDescent="0.3">
      <c r="A4" s="40">
        <v>1</v>
      </c>
      <c r="B4" s="20" t="s">
        <v>40</v>
      </c>
      <c r="C4" s="24" t="s">
        <v>10</v>
      </c>
      <c r="D4" s="30"/>
      <c r="E4" s="7">
        <v>4400</v>
      </c>
      <c r="F4" s="10">
        <v>1</v>
      </c>
      <c r="G4" s="36" t="str">
        <f>IF(D4="","",D4*E4*F4)</f>
        <v/>
      </c>
      <c r="H4" s="84"/>
    </row>
    <row r="5" spans="1:9" ht="60" customHeight="1" thickBot="1" x14ac:dyDescent="0.3">
      <c r="A5" s="41">
        <v>2</v>
      </c>
      <c r="B5" s="21" t="s">
        <v>41</v>
      </c>
      <c r="C5" s="23" t="s">
        <v>2</v>
      </c>
      <c r="D5" s="27"/>
      <c r="E5" s="3">
        <v>4400</v>
      </c>
      <c r="F5" s="11">
        <v>9</v>
      </c>
      <c r="G5" s="69" t="str">
        <f>IF(D5="","",D5*E5*F5)</f>
        <v/>
      </c>
      <c r="H5" s="85"/>
    </row>
    <row r="6" spans="1:9" ht="60" customHeight="1" thickBot="1" x14ac:dyDescent="0.3">
      <c r="A6" s="75" t="s">
        <v>21</v>
      </c>
      <c r="B6" s="80"/>
      <c r="C6" s="80"/>
      <c r="D6" s="80"/>
      <c r="E6" s="80"/>
      <c r="F6" s="81"/>
      <c r="G6" s="68" t="str">
        <f>IF(OR(G4="",G5=""),"",G4+G5)</f>
        <v/>
      </c>
      <c r="H6" s="67" t="str">
        <f>IF(G6="","",G6/9)</f>
        <v/>
      </c>
    </row>
    <row r="7" spans="1:9" ht="60" customHeight="1" thickBot="1" x14ac:dyDescent="0.3">
      <c r="A7" s="40">
        <v>1</v>
      </c>
      <c r="B7" s="20" t="s">
        <v>42</v>
      </c>
      <c r="C7" s="24" t="s">
        <v>10</v>
      </c>
      <c r="D7" s="30"/>
      <c r="E7" s="7"/>
      <c r="F7" s="10">
        <v>1</v>
      </c>
      <c r="G7" s="13" t="str">
        <f>IF(D7="","",D7*E7*F7)</f>
        <v/>
      </c>
      <c r="H7" s="82"/>
    </row>
    <row r="8" spans="1:9" ht="60" customHeight="1" thickBot="1" x14ac:dyDescent="0.3">
      <c r="A8" s="41">
        <v>2</v>
      </c>
      <c r="B8" s="21" t="s">
        <v>43</v>
      </c>
      <c r="C8" s="23" t="s">
        <v>2</v>
      </c>
      <c r="D8" s="27"/>
      <c r="E8" s="3"/>
      <c r="F8" s="11">
        <v>9</v>
      </c>
      <c r="G8" s="13" t="str">
        <f t="shared" ref="G8" si="0">IF(D8="","",D8*E8*F8)</f>
        <v/>
      </c>
      <c r="H8" s="86"/>
    </row>
    <row r="9" spans="1:9" ht="60" customHeight="1" thickBot="1" x14ac:dyDescent="0.3">
      <c r="A9" s="75" t="s">
        <v>22</v>
      </c>
      <c r="B9" s="80"/>
      <c r="C9" s="80"/>
      <c r="D9" s="80"/>
      <c r="E9" s="80"/>
      <c r="F9" s="81"/>
      <c r="G9" s="68" t="str">
        <f>IF(OR(G7="",G8=""),"",G7+G8)</f>
        <v/>
      </c>
      <c r="H9" s="67" t="str">
        <f>IF(G9="","",G9/9)</f>
        <v/>
      </c>
    </row>
    <row r="10" spans="1:9" ht="60" customHeight="1" thickBot="1" x14ac:dyDescent="0.3">
      <c r="A10" s="40">
        <v>1</v>
      </c>
      <c r="B10" s="20" t="s">
        <v>45</v>
      </c>
      <c r="C10" s="24" t="s">
        <v>10</v>
      </c>
      <c r="D10" s="30"/>
      <c r="E10" s="7"/>
      <c r="F10" s="10">
        <v>1</v>
      </c>
      <c r="G10" s="13" t="str">
        <f>IF(D10="","",D10*E10*F10)</f>
        <v/>
      </c>
      <c r="H10" s="82"/>
    </row>
    <row r="11" spans="1:9" ht="60" customHeight="1" thickBot="1" x14ac:dyDescent="0.3">
      <c r="A11" s="41">
        <v>2</v>
      </c>
      <c r="B11" s="21" t="s">
        <v>44</v>
      </c>
      <c r="C11" s="23" t="s">
        <v>2</v>
      </c>
      <c r="D11" s="27"/>
      <c r="E11" s="3"/>
      <c r="F11" s="11">
        <v>9</v>
      </c>
      <c r="G11" s="13" t="str">
        <f t="shared" ref="G11" si="1">IF(D11="","",D11*E11*F11)</f>
        <v/>
      </c>
      <c r="H11" s="86"/>
    </row>
    <row r="12" spans="1:9" ht="60" customHeight="1" thickBot="1" x14ac:dyDescent="0.3">
      <c r="A12" s="75" t="s">
        <v>23</v>
      </c>
      <c r="B12" s="80"/>
      <c r="C12" s="80"/>
      <c r="D12" s="80"/>
      <c r="E12" s="80"/>
      <c r="F12" s="81"/>
      <c r="G12" s="68" t="str">
        <f>IF(OR(G10="",G11=""),"",G10+G11)</f>
        <v/>
      </c>
      <c r="H12" s="67" t="str">
        <f>IF(G12="","",G12/9)</f>
        <v/>
      </c>
    </row>
    <row r="13" spans="1:9" ht="60" customHeight="1" thickBot="1" x14ac:dyDescent="0.3">
      <c r="A13" s="40">
        <v>1</v>
      </c>
      <c r="B13" s="20" t="s">
        <v>46</v>
      </c>
      <c r="C13" s="24" t="s">
        <v>10</v>
      </c>
      <c r="D13" s="30"/>
      <c r="E13" s="7"/>
      <c r="F13" s="10">
        <v>1</v>
      </c>
      <c r="G13" s="13" t="str">
        <f>IF(D13="","",D13*E13*F13)</f>
        <v/>
      </c>
      <c r="H13" s="82"/>
    </row>
    <row r="14" spans="1:9" ht="60" customHeight="1" thickBot="1" x14ac:dyDescent="0.3">
      <c r="A14" s="41">
        <v>2</v>
      </c>
      <c r="B14" s="21" t="s">
        <v>47</v>
      </c>
      <c r="C14" s="23" t="s">
        <v>2</v>
      </c>
      <c r="D14" s="27"/>
      <c r="E14" s="3"/>
      <c r="F14" s="11">
        <v>9</v>
      </c>
      <c r="G14" s="13" t="str">
        <f t="shared" ref="G14" si="2">IF(D14="","",D14*E14*F14)</f>
        <v/>
      </c>
      <c r="H14" s="86"/>
    </row>
    <row r="15" spans="1:9" ht="60" customHeight="1" thickBot="1" x14ac:dyDescent="0.3">
      <c r="A15" s="75" t="s">
        <v>24</v>
      </c>
      <c r="B15" s="80"/>
      <c r="C15" s="80"/>
      <c r="D15" s="80"/>
      <c r="E15" s="80"/>
      <c r="F15" s="81"/>
      <c r="G15" s="68" t="str">
        <f>IF(OR(G13="",G14=""),"",G13+G14)</f>
        <v/>
      </c>
      <c r="H15" s="67" t="str">
        <f>IF(G15="","",G15/9)</f>
        <v/>
      </c>
    </row>
    <row r="16" spans="1:9" ht="45" customHeight="1" thickBot="1" x14ac:dyDescent="0.3">
      <c r="A16" s="55"/>
      <c r="B16" s="52"/>
      <c r="C16" s="52"/>
      <c r="D16" s="52"/>
      <c r="E16" s="52"/>
      <c r="F16" s="52"/>
      <c r="G16" s="56"/>
      <c r="H16" s="57"/>
    </row>
    <row r="17" spans="1:8" ht="45" customHeight="1" thickBot="1" x14ac:dyDescent="0.3">
      <c r="A17" s="87" t="s">
        <v>57</v>
      </c>
      <c r="B17" s="88"/>
      <c r="C17" s="88"/>
      <c r="D17" s="88"/>
      <c r="E17" s="88"/>
      <c r="F17" s="88"/>
      <c r="G17" s="88"/>
      <c r="H17" s="89"/>
    </row>
    <row r="18" spans="1:8" ht="60" customHeight="1" thickBot="1" x14ac:dyDescent="0.3">
      <c r="A18" s="8" t="s">
        <v>3</v>
      </c>
      <c r="B18" s="8" t="s">
        <v>13</v>
      </c>
      <c r="C18" s="8" t="s">
        <v>9</v>
      </c>
      <c r="D18" s="8" t="s">
        <v>0</v>
      </c>
      <c r="E18" s="8" t="s">
        <v>17</v>
      </c>
      <c r="F18" s="8" t="s">
        <v>8</v>
      </c>
      <c r="G18" s="8" t="s">
        <v>1</v>
      </c>
      <c r="H18" s="12" t="s">
        <v>28</v>
      </c>
    </row>
    <row r="19" spans="1:8" ht="60" customHeight="1" thickBot="1" x14ac:dyDescent="0.3">
      <c r="A19" s="37">
        <v>1</v>
      </c>
      <c r="B19" s="37">
        <v>2</v>
      </c>
      <c r="C19" s="37">
        <v>3</v>
      </c>
      <c r="D19" s="38">
        <v>4</v>
      </c>
      <c r="E19" s="37">
        <v>5</v>
      </c>
      <c r="F19" s="37">
        <v>6</v>
      </c>
      <c r="G19" s="37" t="s">
        <v>7</v>
      </c>
      <c r="H19" s="39" t="s">
        <v>27</v>
      </c>
    </row>
    <row r="20" spans="1:8" ht="60" customHeight="1" thickBot="1" x14ac:dyDescent="0.3">
      <c r="A20" s="40">
        <v>1</v>
      </c>
      <c r="B20" s="20" t="s">
        <v>48</v>
      </c>
      <c r="C20" s="24" t="s">
        <v>10</v>
      </c>
      <c r="D20" s="30"/>
      <c r="E20" s="65">
        <v>6600</v>
      </c>
      <c r="F20" s="10">
        <v>1</v>
      </c>
      <c r="G20" s="36" t="str">
        <f t="shared" ref="G20:G21" si="3">IF(D20="","",D20*E20*F20)</f>
        <v/>
      </c>
      <c r="H20" s="84"/>
    </row>
    <row r="21" spans="1:8" ht="60" customHeight="1" thickBot="1" x14ac:dyDescent="0.3">
      <c r="A21" s="41">
        <v>2</v>
      </c>
      <c r="B21" s="21" t="s">
        <v>49</v>
      </c>
      <c r="C21" s="23" t="s">
        <v>2</v>
      </c>
      <c r="D21" s="27"/>
      <c r="E21" s="66">
        <v>6600</v>
      </c>
      <c r="F21" s="11">
        <v>9</v>
      </c>
      <c r="G21" s="13" t="str">
        <f t="shared" si="3"/>
        <v/>
      </c>
      <c r="H21" s="95"/>
    </row>
    <row r="22" spans="1:8" ht="60" customHeight="1" thickBot="1" x14ac:dyDescent="0.3">
      <c r="A22" s="75" t="s">
        <v>25</v>
      </c>
      <c r="B22" s="76"/>
      <c r="C22" s="76"/>
      <c r="D22" s="76"/>
      <c r="E22" s="76"/>
      <c r="F22" s="77"/>
      <c r="G22" s="68" t="str">
        <f>IF(OR(G20="",G21=""),"",G20+G21)</f>
        <v/>
      </c>
      <c r="H22" s="67" t="str">
        <f>IF(G22="","",G22/9)</f>
        <v/>
      </c>
    </row>
    <row r="23" spans="1:8" ht="60" customHeight="1" thickBot="1" x14ac:dyDescent="0.3">
      <c r="A23" s="40">
        <v>1</v>
      </c>
      <c r="B23" s="20" t="s">
        <v>50</v>
      </c>
      <c r="C23" s="24" t="s">
        <v>10</v>
      </c>
      <c r="D23" s="30"/>
      <c r="E23" s="7">
        <v>300</v>
      </c>
      <c r="F23" s="10">
        <v>1</v>
      </c>
      <c r="G23" s="13" t="str">
        <f t="shared" ref="G23:G24" si="4">IF(D23="","",D23*E23*F23)</f>
        <v/>
      </c>
      <c r="H23" s="82"/>
    </row>
    <row r="24" spans="1:8" ht="60" customHeight="1" thickBot="1" x14ac:dyDescent="0.3">
      <c r="A24" s="41">
        <v>2</v>
      </c>
      <c r="B24" s="21" t="s">
        <v>51</v>
      </c>
      <c r="C24" s="23" t="s">
        <v>2</v>
      </c>
      <c r="D24" s="27"/>
      <c r="E24" s="3">
        <v>300</v>
      </c>
      <c r="F24" s="11">
        <v>9</v>
      </c>
      <c r="G24" s="58" t="str">
        <f t="shared" si="4"/>
        <v/>
      </c>
      <c r="H24" s="83"/>
    </row>
    <row r="25" spans="1:8" ht="60" customHeight="1" thickBot="1" x14ac:dyDescent="0.3">
      <c r="A25" s="75" t="s">
        <v>52</v>
      </c>
      <c r="B25" s="76"/>
      <c r="C25" s="76"/>
      <c r="D25" s="76"/>
      <c r="E25" s="76"/>
      <c r="F25" s="77"/>
      <c r="G25" s="68" t="str">
        <f>IF(OR(G23="",G24=""),"",G23+G24)</f>
        <v/>
      </c>
      <c r="H25" s="67" t="str">
        <f>IF(G25="","",G25/9)</f>
        <v/>
      </c>
    </row>
    <row r="26" spans="1:8" ht="45" customHeight="1" thickBot="1" x14ac:dyDescent="0.3"/>
    <row r="27" spans="1:8" ht="45" customHeight="1" thickBot="1" x14ac:dyDescent="0.3">
      <c r="A27" s="90" t="s">
        <v>58</v>
      </c>
      <c r="B27" s="91"/>
      <c r="C27" s="91"/>
      <c r="D27" s="91"/>
      <c r="E27" s="91"/>
      <c r="F27" s="91"/>
      <c r="G27" s="91"/>
      <c r="H27" s="92"/>
    </row>
    <row r="28" spans="1:8" ht="45" customHeight="1" thickBot="1" x14ac:dyDescent="0.3">
      <c r="A28" s="8" t="s">
        <v>3</v>
      </c>
      <c r="B28" s="8" t="s">
        <v>13</v>
      </c>
      <c r="C28" s="8" t="s">
        <v>9</v>
      </c>
      <c r="D28" s="8" t="s">
        <v>0</v>
      </c>
      <c r="E28" s="8" t="s">
        <v>17</v>
      </c>
      <c r="F28" s="8" t="s">
        <v>8</v>
      </c>
      <c r="G28" s="8" t="s">
        <v>1</v>
      </c>
      <c r="H28" s="12" t="s">
        <v>28</v>
      </c>
    </row>
    <row r="29" spans="1:8" ht="45" customHeight="1" thickBot="1" x14ac:dyDescent="0.3">
      <c r="A29" s="37">
        <v>1</v>
      </c>
      <c r="B29" s="37">
        <v>2</v>
      </c>
      <c r="C29" s="37">
        <v>3</v>
      </c>
      <c r="D29" s="38">
        <v>4</v>
      </c>
      <c r="E29" s="37">
        <v>5</v>
      </c>
      <c r="F29" s="37">
        <v>6</v>
      </c>
      <c r="G29" s="37" t="s">
        <v>7</v>
      </c>
      <c r="H29" s="39" t="s">
        <v>27</v>
      </c>
    </row>
    <row r="30" spans="1:8" ht="60" customHeight="1" thickBot="1" x14ac:dyDescent="0.3">
      <c r="A30" s="40">
        <v>1</v>
      </c>
      <c r="B30" s="20" t="s">
        <v>11</v>
      </c>
      <c r="C30" s="24" t="s">
        <v>10</v>
      </c>
      <c r="D30" s="30"/>
      <c r="E30" s="7">
        <v>1</v>
      </c>
      <c r="F30" s="10">
        <v>1</v>
      </c>
      <c r="G30" s="13" t="str">
        <f t="shared" ref="G30:G31" si="5">IF(D30="","",D30*E30*F30)</f>
        <v/>
      </c>
      <c r="H30" s="93"/>
    </row>
    <row r="31" spans="1:8" ht="60" customHeight="1" thickBot="1" x14ac:dyDescent="0.3">
      <c r="A31" s="41">
        <v>2</v>
      </c>
      <c r="B31" s="21" t="s">
        <v>12</v>
      </c>
      <c r="C31" s="23" t="s">
        <v>2</v>
      </c>
      <c r="D31" s="27"/>
      <c r="E31" s="3">
        <v>1</v>
      </c>
      <c r="F31" s="11">
        <v>9</v>
      </c>
      <c r="G31" s="13" t="str">
        <f t="shared" si="5"/>
        <v/>
      </c>
      <c r="H31" s="94"/>
    </row>
    <row r="32" spans="1:8" ht="60" customHeight="1" thickBot="1" x14ac:dyDescent="0.3">
      <c r="A32" s="75" t="s">
        <v>14</v>
      </c>
      <c r="B32" s="76"/>
      <c r="C32" s="76"/>
      <c r="D32" s="76"/>
      <c r="E32" s="76"/>
      <c r="F32" s="77"/>
      <c r="G32" s="68" t="str">
        <f>IF(OR(G30="",G31=""),"",G30+G31)</f>
        <v/>
      </c>
      <c r="H32" s="67" t="str">
        <f>IF(G32="","",G32/9)</f>
        <v/>
      </c>
    </row>
    <row r="33" spans="1:37" ht="60" customHeight="1" thickBot="1" x14ac:dyDescent="0.3">
      <c r="A33" s="40">
        <v>1</v>
      </c>
      <c r="B33" s="20" t="s">
        <v>31</v>
      </c>
      <c r="C33" s="24" t="s">
        <v>10</v>
      </c>
      <c r="D33" s="30"/>
      <c r="E33" s="7">
        <v>1</v>
      </c>
      <c r="F33" s="10">
        <v>1</v>
      </c>
      <c r="G33" s="13" t="str">
        <f t="shared" ref="G33:G34" si="6">IF(D33="","",D33*E33*F33)</f>
        <v/>
      </c>
      <c r="H33" s="93"/>
    </row>
    <row r="34" spans="1:37" ht="60" customHeight="1" thickBot="1" x14ac:dyDescent="0.3">
      <c r="A34" s="41">
        <v>2</v>
      </c>
      <c r="B34" s="21" t="s">
        <v>32</v>
      </c>
      <c r="C34" s="23" t="s">
        <v>2</v>
      </c>
      <c r="D34" s="27"/>
      <c r="E34" s="3">
        <v>1</v>
      </c>
      <c r="F34" s="11">
        <v>9</v>
      </c>
      <c r="G34" s="13" t="str">
        <f t="shared" si="6"/>
        <v/>
      </c>
      <c r="H34" s="94"/>
    </row>
    <row r="35" spans="1:37" ht="60" customHeight="1" thickBot="1" x14ac:dyDescent="0.3">
      <c r="A35" s="75" t="s">
        <v>33</v>
      </c>
      <c r="B35" s="76"/>
      <c r="C35" s="76"/>
      <c r="D35" s="76"/>
      <c r="E35" s="76"/>
      <c r="F35" s="77"/>
      <c r="G35" s="68" t="str">
        <f>IF(OR(G33="",G34=""),"",G33+G34)</f>
        <v/>
      </c>
      <c r="H35" s="67" t="str">
        <f>IF(G35="","",G35/9)</f>
        <v/>
      </c>
    </row>
    <row r="36" spans="1:37" ht="60" customHeight="1" thickBot="1" x14ac:dyDescent="0.3">
      <c r="A36" s="40">
        <v>1</v>
      </c>
      <c r="B36" s="20" t="s">
        <v>34</v>
      </c>
      <c r="C36" s="24" t="s">
        <v>10</v>
      </c>
      <c r="D36" s="30"/>
      <c r="E36" s="7">
        <v>1</v>
      </c>
      <c r="F36" s="10">
        <v>1</v>
      </c>
      <c r="G36" s="13" t="str">
        <f t="shared" ref="G36:G37" si="7">IF(D36="","",D36*E36*F36)</f>
        <v/>
      </c>
      <c r="H36" s="93"/>
    </row>
    <row r="37" spans="1:37" ht="60" customHeight="1" thickBot="1" x14ac:dyDescent="0.3">
      <c r="A37" s="41">
        <v>2</v>
      </c>
      <c r="B37" s="21" t="s">
        <v>35</v>
      </c>
      <c r="C37" s="23" t="s">
        <v>2</v>
      </c>
      <c r="D37" s="27"/>
      <c r="E37" s="3">
        <v>1</v>
      </c>
      <c r="F37" s="11">
        <v>9</v>
      </c>
      <c r="G37" s="13" t="str">
        <f t="shared" si="7"/>
        <v/>
      </c>
      <c r="H37" s="94"/>
    </row>
    <row r="38" spans="1:37" ht="60" customHeight="1" thickBot="1" x14ac:dyDescent="0.3">
      <c r="A38" s="75" t="s">
        <v>36</v>
      </c>
      <c r="B38" s="76"/>
      <c r="C38" s="76"/>
      <c r="D38" s="76"/>
      <c r="E38" s="76"/>
      <c r="F38" s="77"/>
      <c r="G38" s="68" t="str">
        <f>IF(OR(G36="",G37=""),"",G36+G37)</f>
        <v/>
      </c>
      <c r="H38" s="67" t="str">
        <f>IF(G38="","",G38/9)</f>
        <v/>
      </c>
    </row>
    <row r="39" spans="1:37" ht="60" customHeight="1" thickBot="1" x14ac:dyDescent="0.3">
      <c r="A39" s="40">
        <v>1</v>
      </c>
      <c r="B39" s="20" t="s">
        <v>4</v>
      </c>
      <c r="C39" s="24" t="s">
        <v>10</v>
      </c>
      <c r="D39" s="30"/>
      <c r="E39" s="7">
        <v>300</v>
      </c>
      <c r="F39" s="10">
        <v>1</v>
      </c>
      <c r="G39" s="13" t="str">
        <f t="shared" ref="G39:G40" si="8">IF(D39="","",D39*E39*F39)</f>
        <v/>
      </c>
      <c r="H39" s="82"/>
    </row>
    <row r="40" spans="1:37" s="1" customFormat="1" ht="60" customHeight="1" thickBot="1" x14ac:dyDescent="0.3">
      <c r="A40" s="41">
        <v>2</v>
      </c>
      <c r="B40" s="21" t="s">
        <v>5</v>
      </c>
      <c r="C40" s="23" t="s">
        <v>2</v>
      </c>
      <c r="D40" s="27"/>
      <c r="E40" s="3">
        <v>300</v>
      </c>
      <c r="F40" s="11">
        <v>9</v>
      </c>
      <c r="G40" s="13" t="str">
        <f t="shared" si="8"/>
        <v/>
      </c>
      <c r="H40" s="95"/>
      <c r="I40" s="9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60" customHeight="1" thickBot="1" x14ac:dyDescent="0.3">
      <c r="A41" s="75" t="s">
        <v>26</v>
      </c>
      <c r="B41" s="76"/>
      <c r="C41" s="76"/>
      <c r="D41" s="76"/>
      <c r="E41" s="76"/>
      <c r="F41" s="77"/>
      <c r="G41" s="68" t="str">
        <f>IF(OR(G39="",G40=""),"",G39+G40)</f>
        <v/>
      </c>
      <c r="H41" s="67" t="str">
        <f>IF(G41="","",G41/9)</f>
        <v/>
      </c>
    </row>
    <row r="42" spans="1:37" ht="60" customHeight="1" thickBot="1" x14ac:dyDescent="0.3">
      <c r="A42" s="43">
        <v>1</v>
      </c>
      <c r="B42" s="20" t="s">
        <v>18</v>
      </c>
      <c r="C42" s="24" t="s">
        <v>10</v>
      </c>
      <c r="D42" s="30"/>
      <c r="E42" s="7">
        <v>1</v>
      </c>
      <c r="F42" s="10">
        <v>1</v>
      </c>
      <c r="G42" s="13" t="str">
        <f t="shared" ref="G42:G43" si="9">IF(D42="","",D42*E42*F42)</f>
        <v/>
      </c>
      <c r="H42" s="93"/>
    </row>
    <row r="43" spans="1:37" ht="60" customHeight="1" thickBot="1" x14ac:dyDescent="0.3">
      <c r="A43" s="41">
        <v>2</v>
      </c>
      <c r="B43" s="21" t="s">
        <v>19</v>
      </c>
      <c r="C43" s="23" t="s">
        <v>2</v>
      </c>
      <c r="D43" s="27"/>
      <c r="E43" s="3">
        <v>1</v>
      </c>
      <c r="F43" s="11">
        <v>9</v>
      </c>
      <c r="G43" s="13" t="str">
        <f t="shared" si="9"/>
        <v/>
      </c>
      <c r="H43" s="94"/>
    </row>
    <row r="44" spans="1:37" ht="60" customHeight="1" thickBot="1" x14ac:dyDescent="0.3">
      <c r="A44" s="75" t="s">
        <v>20</v>
      </c>
      <c r="B44" s="78"/>
      <c r="C44" s="78"/>
      <c r="D44" s="78"/>
      <c r="E44" s="78"/>
      <c r="F44" s="79"/>
      <c r="G44" s="68" t="str">
        <f>IF(OR(G42="",G43=""),"",G42+G43)</f>
        <v/>
      </c>
      <c r="H44" s="67" t="str">
        <f>IF(G44="","",G44/9)</f>
        <v/>
      </c>
    </row>
    <row r="45" spans="1:37" ht="60" customHeight="1" thickBot="1" x14ac:dyDescent="0.3">
      <c r="A45" s="45">
        <v>1</v>
      </c>
      <c r="B45" s="46" t="s">
        <v>37</v>
      </c>
      <c r="C45" s="47" t="s">
        <v>6</v>
      </c>
      <c r="D45" s="28"/>
      <c r="E45" s="48">
        <v>10</v>
      </c>
      <c r="F45" s="49">
        <v>1</v>
      </c>
      <c r="G45" s="67" t="str">
        <f t="shared" ref="G45:G47" si="10">IF(D45="","",D45*E45*F45)</f>
        <v/>
      </c>
      <c r="H45" s="67" t="str">
        <f t="shared" ref="H45:H47" si="11">IF(G45="","",G45/9)</f>
        <v/>
      </c>
    </row>
    <row r="46" spans="1:37" ht="60" customHeight="1" thickBot="1" x14ac:dyDescent="0.3">
      <c r="A46" s="42">
        <v>3</v>
      </c>
      <c r="B46" s="50" t="s">
        <v>38</v>
      </c>
      <c r="C46" s="24" t="s">
        <v>10</v>
      </c>
      <c r="D46" s="26"/>
      <c r="E46" s="17"/>
      <c r="F46" s="51">
        <v>1</v>
      </c>
      <c r="G46" s="67" t="str">
        <f t="shared" si="10"/>
        <v/>
      </c>
      <c r="H46" s="67" t="str">
        <f t="shared" si="11"/>
        <v/>
      </c>
    </row>
    <row r="47" spans="1:37" ht="60" customHeight="1" thickBot="1" x14ac:dyDescent="0.3">
      <c r="A47" s="59">
        <v>3</v>
      </c>
      <c r="B47" s="60" t="s">
        <v>39</v>
      </c>
      <c r="C47" s="61" t="s">
        <v>10</v>
      </c>
      <c r="D47" s="62"/>
      <c r="E47" s="63"/>
      <c r="F47" s="64">
        <v>1</v>
      </c>
      <c r="G47" s="67" t="str">
        <f t="shared" si="10"/>
        <v/>
      </c>
      <c r="H47" s="67" t="str">
        <f t="shared" si="11"/>
        <v/>
      </c>
    </row>
    <row r="48" spans="1:37" ht="45" customHeight="1" thickBot="1" x14ac:dyDescent="0.3">
      <c r="A48" s="2"/>
      <c r="B48" s="19"/>
      <c r="C48" s="29"/>
      <c r="D48" s="19"/>
      <c r="E48" s="19"/>
      <c r="F48" s="19"/>
      <c r="G48" s="70"/>
      <c r="H48" s="71"/>
    </row>
    <row r="49" spans="1:8" ht="45" customHeight="1" thickBot="1" x14ac:dyDescent="0.3">
      <c r="A49" s="90" t="s">
        <v>59</v>
      </c>
      <c r="B49" s="91"/>
      <c r="C49" s="91"/>
      <c r="D49" s="91"/>
      <c r="E49" s="91"/>
      <c r="F49" s="91"/>
      <c r="G49" s="91"/>
      <c r="H49" s="92"/>
    </row>
    <row r="50" spans="1:8" ht="60" customHeight="1" thickBot="1" x14ac:dyDescent="0.3">
      <c r="A50" s="8" t="s">
        <v>3</v>
      </c>
      <c r="B50" s="8" t="s">
        <v>53</v>
      </c>
      <c r="C50" s="8" t="s">
        <v>9</v>
      </c>
      <c r="D50" s="8" t="s">
        <v>0</v>
      </c>
      <c r="E50" s="8" t="s">
        <v>17</v>
      </c>
      <c r="F50" s="8" t="s">
        <v>8</v>
      </c>
      <c r="G50" s="8" t="s">
        <v>1</v>
      </c>
      <c r="H50" s="8" t="s">
        <v>54</v>
      </c>
    </row>
    <row r="51" spans="1:8" ht="75.75" thickBot="1" x14ac:dyDescent="0.3">
      <c r="A51" s="44">
        <v>1</v>
      </c>
      <c r="B51" s="31" t="s">
        <v>55</v>
      </c>
      <c r="C51" s="32" t="s">
        <v>10</v>
      </c>
      <c r="D51" s="33"/>
      <c r="E51" s="34">
        <v>1</v>
      </c>
      <c r="F51" s="35">
        <v>1</v>
      </c>
      <c r="G51" s="67" t="str">
        <f t="shared" ref="G51" si="12">IF(D51="","",D51*E51*F51)</f>
        <v/>
      </c>
      <c r="H51" s="16" t="str">
        <f>IF(G51="","",G51*1.23)</f>
        <v/>
      </c>
    </row>
    <row r="52" spans="1:8" ht="45" customHeight="1" thickBot="1" x14ac:dyDescent="0.3">
      <c r="B52" s="2"/>
      <c r="C52" s="25"/>
      <c r="D52" s="2"/>
      <c r="E52" s="2"/>
      <c r="F52" s="2"/>
    </row>
    <row r="53" spans="1:8" ht="45" customHeight="1" thickBot="1" x14ac:dyDescent="0.3">
      <c r="A53" s="2"/>
      <c r="B53" s="4"/>
      <c r="C53" s="25"/>
      <c r="D53" s="5"/>
      <c r="E53" s="5"/>
      <c r="F53" s="5"/>
      <c r="G53" s="6" t="s">
        <v>15</v>
      </c>
      <c r="H53" s="15" t="s">
        <v>16</v>
      </c>
    </row>
    <row r="54" spans="1:8" ht="45" customHeight="1" thickBot="1" x14ac:dyDescent="0.3">
      <c r="A54" s="2"/>
      <c r="B54" s="19"/>
      <c r="C54" s="29"/>
      <c r="D54" s="19"/>
      <c r="E54" s="19"/>
      <c r="F54" s="19"/>
      <c r="G54" s="14" t="str">
        <f>IF(OR(G6="",G9="",G12="",G15="",G22="",G25="",G32="",G35="",G38="",G41="",G44="",G45="",G46="",G47="",G51="",),"",G6+G9+G12+G15+G22+G25+G32+G35+G38+G41+G44+G45+G46+G47+G51)</f>
        <v/>
      </c>
      <c r="H54" s="16" t="str">
        <f>IF(G54="","",G54*1.23)</f>
        <v/>
      </c>
    </row>
  </sheetData>
  <mergeCells count="26">
    <mergeCell ref="A49:H49"/>
    <mergeCell ref="H42:H43"/>
    <mergeCell ref="H20:H21"/>
    <mergeCell ref="H39:H40"/>
    <mergeCell ref="A27:H27"/>
    <mergeCell ref="H36:H37"/>
    <mergeCell ref="A38:F38"/>
    <mergeCell ref="H33:H34"/>
    <mergeCell ref="A35:F35"/>
    <mergeCell ref="H30:H31"/>
    <mergeCell ref="A1:H1"/>
    <mergeCell ref="A41:F41"/>
    <mergeCell ref="A44:F44"/>
    <mergeCell ref="A6:F6"/>
    <mergeCell ref="A9:F9"/>
    <mergeCell ref="H23:H24"/>
    <mergeCell ref="H4:H5"/>
    <mergeCell ref="H13:H14"/>
    <mergeCell ref="H7:H8"/>
    <mergeCell ref="H10:H11"/>
    <mergeCell ref="A17:H17"/>
    <mergeCell ref="A12:F12"/>
    <mergeCell ref="A15:F15"/>
    <mergeCell ref="A22:F22"/>
    <mergeCell ref="A25:F25"/>
    <mergeCell ref="A32:F32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Lewandowska</dc:creator>
  <cp:lastModifiedBy>Małgorzata Maciejewska</cp:lastModifiedBy>
  <cp:lastPrinted>2020-07-23T10:18:05Z</cp:lastPrinted>
  <dcterms:created xsi:type="dcterms:W3CDTF">2020-01-16T10:51:30Z</dcterms:created>
  <dcterms:modified xsi:type="dcterms:W3CDTF">2020-09-10T11:17:06Z</dcterms:modified>
</cp:coreProperties>
</file>